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5\Abril\"/>
    </mc:Choice>
  </mc:AlternateContent>
  <xr:revisionPtr revIDLastSave="0" documentId="13_ncr:1_{37DBDA33-8096-4E87-9FDB-02C725D8FBAA}" xr6:coauthVersionLast="47" xr6:coauthVersionMax="47" xr10:uidLastSave="{00000000-0000-0000-0000-000000000000}"/>
  <bookViews>
    <workbookView xWindow="-120" yWindow="-120" windowWidth="29040" windowHeight="15840" xr2:uid="{54AC13C6-55AB-4D21-9C41-5F8EEFF91ECE}"/>
  </bookViews>
  <sheets>
    <sheet name="BALANCE DE SITUACION 30042025" sheetId="1" r:id="rId1"/>
    <sheet name="ESTADO DE RENDIMIENTO 30042025" sheetId="2" r:id="rId2"/>
  </sheets>
  <definedNames>
    <definedName name="_xlnm.Print_Area" localSheetId="0">'BALANCE DE SITUACION 30042025'!$A$1:$G$54</definedName>
    <definedName name="_xlnm.Print_Area" localSheetId="1">'ESTADO DE RENDIMIENTO 30042025'!$A$1:$I$48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I10" i="2"/>
  <c r="I13" i="2" s="1"/>
  <c r="I20" i="2"/>
  <c r="I16" i="2"/>
  <c r="G29" i="1"/>
  <c r="G20" i="1"/>
  <c r="G17" i="1"/>
  <c r="G12" i="1"/>
  <c r="G35" i="1" l="1"/>
  <c r="G21" i="1"/>
  <c r="G23" i="1" s="1"/>
  <c r="I33" i="2"/>
  <c r="I35" i="2" s="1"/>
  <c r="G38" i="1" l="1"/>
  <c r="G41" i="1" s="1"/>
  <c r="G43" i="1" s="1"/>
  <c r="H43" i="1" l="1"/>
</calcChain>
</file>

<file path=xl/sharedStrings.xml><?xml version="1.0" encoding="utf-8"?>
<sst xmlns="http://schemas.openxmlformats.org/spreadsheetml/2006/main" count="81" uniqueCount="77">
  <si>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</si>
  <si>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</si>
  <si>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</si>
  <si>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</si>
  <si>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</si>
  <si>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</si>
  <si>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</si>
  <si>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</si>
  <si>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</si>
  <si>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</si>
  <si>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</si>
  <si>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</si>
  <si>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</si>
  <si>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</si>
  <si>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</si>
  <si>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</si>
  <si>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</si>
  <si>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</si>
  <si>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</si>
  <si>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</si>
  <si>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</si>
  <si>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</si>
  <si>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</si>
  <si>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</si>
  <si>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</si>
  <si>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</si>
  <si>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</si>
  <si>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</si>
  <si>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</si>
  <si>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</si>
  <si>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</si>
  <si>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</si>
  <si>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</si>
  <si>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Berkis T. Paulino Rodríguez</t>
  </si>
  <si>
    <t xml:space="preserve">           Rolando Muñoz Mejía</t>
  </si>
  <si>
    <t xml:space="preserve">     Enc. Depto. Financiero</t>
  </si>
  <si>
    <t>Directora Administrativa y Financiera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</si>
  <si>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</si>
  <si>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</si>
  <si>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</si>
  <si>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</si>
  <si>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</si>
  <si>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</si>
  <si>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</si>
  <si>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</si>
  <si>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</si>
  <si>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</si>
  <si>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</si>
  <si>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</si>
  <si>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</si>
  <si>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</si>
  <si>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</si>
  <si>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</si>
  <si>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</si>
  <si>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</si>
  <si>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</si>
  <si>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MATERIALES Y SUMINISTROS</t>
  </si>
  <si>
    <t>ALIMENTOS Y PRODUCTOS AGROFORESTALES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</si>
  <si>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</si>
  <si>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</si>
  <si>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</si>
  <si>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</si>
  <si>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</si>
  <si>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</si>
  <si>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EXISTENCIAS DE BIENES DE CAMBIO Y CONSUMO </t>
  </si>
  <si>
    <t xml:space="preserve">                                Director General de Mineria </t>
  </si>
  <si>
    <t xml:space="preserve">    Claudia Y. Reyes Báez</t>
  </si>
  <si>
    <t>VIATICOS</t>
  </si>
  <si>
    <t>SERVICIOS CONSERVACION , REPARACIONES MENORES E INST. TEMPORALES</t>
  </si>
  <si>
    <t>OTROS SERVICIOS NO INCLUIDOS EN CONCEPTOS ANTERIORES</t>
  </si>
  <si>
    <t>PAPEL,CARTON E IMPRESOS</t>
  </si>
  <si>
    <t>COMBUSTIBLE, LUBRICANTES , PRODUCTOS QUIMICOS Y CONEXOS</t>
  </si>
  <si>
    <t>PRODUCTOS Y UTILES VARIOS</t>
  </si>
  <si>
    <t>CUERO,CAUCHO Y PLASTICO</t>
  </si>
  <si>
    <t>AL 30 DE ABRIL DEL 2025</t>
  </si>
  <si>
    <t>AL 30 DE ABRIL DE 2025</t>
  </si>
  <si>
    <t>NOTA: Al mes de Abril del 2025,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</si>
</sst>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Aptos Narrow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43" fontId="7" fillId="2" borderId="0" xfId="1" applyFont="1" applyFill="1"/>
    <xf numFmtId="0" fontId="6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3" fontId="0" fillId="0" borderId="0" xfId="1" applyFont="1"/>
    <xf numFmtId="0" fontId="6" fillId="2" borderId="0" xfId="0" applyFont="1" applyFill="1" applyAlignment="1">
      <alignment horizontal="center"/>
    </xf>
    <xf numFmtId="43" fontId="0" fillId="0" borderId="0" xfId="0" applyNumberFormat="1"/>
    <xf numFmtId="43" fontId="10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43" fontId="6" fillId="2" borderId="0" xfId="1" applyFont="1" applyFill="1" applyAlignment="1">
      <alignment horizontal="right"/>
    </xf>
    <xf numFmtId="0" fontId="8" fillId="2" borderId="0" xfId="0" applyFont="1" applyFill="1"/>
    <xf numFmtId="4" fontId="8" fillId="2" borderId="0" xfId="0" applyNumberFormat="1" applyFont="1" applyFill="1"/>
    <xf numFmtId="0" fontId="13" fillId="2" borderId="0" xfId="0" applyFont="1" applyFill="1" applyAlignment="1">
      <alignment horizontal="center"/>
    </xf>
    <xf numFmtId="4" fontId="12" fillId="2" borderId="0" xfId="1" applyNumberFormat="1" applyFont="1" applyFill="1"/>
    <xf numFmtId="4" fontId="8" fillId="2" borderId="0" xfId="1" applyNumberFormat="1" applyFont="1" applyFill="1"/>
    <xf numFmtId="0" fontId="15" fillId="2" borderId="0" xfId="0" applyFont="1" applyFill="1"/>
    <xf numFmtId="4" fontId="12" fillId="2" borderId="1" xfId="1" applyNumberFormat="1" applyFont="1" applyFill="1" applyBorder="1"/>
    <xf numFmtId="4" fontId="0" fillId="0" borderId="0" xfId="0" applyNumberFormat="1"/>
    <xf numFmtId="4" fontId="8" fillId="2" borderId="0" xfId="1" applyNumberFormat="1" applyFont="1" applyFill="1" applyBorder="1"/>
    <xf numFmtId="0" fontId="16" fillId="2" borderId="0" xfId="0" applyFont="1" applyFill="1"/>
    <xf numFmtId="4" fontId="12" fillId="2" borderId="0" xfId="1" applyNumberFormat="1" applyFont="1" applyFill="1" applyBorder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18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0" fillId="2" borderId="0" xfId="0" applyFont="1" applyFill="1"/>
    <xf numFmtId="4" fontId="20" fillId="2" borderId="0" xfId="1" applyNumberFormat="1" applyFont="1" applyFill="1"/>
    <xf numFmtId="0" fontId="21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/>
    </xf>
    <xf numFmtId="4" fontId="0" fillId="0" borderId="0" xfId="1" applyNumberFormat="1" applyFont="1"/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4" fontId="8" fillId="2" borderId="0" xfId="1" applyNumberFormat="1" applyFont="1" applyFill="1" applyBorder="1" applyAlignment="1">
      <alignment horizontal="right"/>
    </xf>
    <xf numFmtId="4" fontId="8" fillId="0" borderId="0" xfId="1" applyNumberFormat="1" applyFont="1" applyFill="1" applyBorder="1"/>
    <xf numFmtId="4" fontId="8" fillId="2" borderId="1" xfId="1" applyNumberFormat="1" applyFont="1" applyFill="1" applyBorder="1"/>
    <xf numFmtId="4" fontId="7" fillId="2" borderId="0" xfId="1" applyNumberFormat="1" applyFont="1" applyFill="1"/>
    <xf numFmtId="4" fontId="7" fillId="2" borderId="1" xfId="1" applyNumberFormat="1" applyFont="1" applyFill="1" applyBorder="1"/>
    <xf numFmtId="4" fontId="6" fillId="2" borderId="0" xfId="1" applyNumberFormat="1" applyFont="1" applyFill="1"/>
    <xf numFmtId="4" fontId="6" fillId="2" borderId="0" xfId="1" applyNumberFormat="1" applyFont="1" applyFill="1" applyBorder="1"/>
    <xf numFmtId="4" fontId="6" fillId="2" borderId="1" xfId="1" applyNumberFormat="1" applyFont="1" applyFill="1" applyBorder="1"/>
    <xf numFmtId="4" fontId="6" fillId="2" borderId="3" xfId="1" applyNumberFormat="1" applyFont="1" applyFill="1" applyBorder="1"/>
    <xf numFmtId="4" fontId="7" fillId="0" borderId="1" xfId="1" applyNumberFormat="1" applyFont="1" applyFill="1" applyBorder="1"/>
    <xf numFmtId="4" fontId="9" fillId="2" borderId="0" xfId="1" applyNumberFormat="1" applyFont="1" applyFill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" fontId="6" fillId="2" borderId="2" xfId="1" applyNumberFormat="1" applyFont="1" applyFill="1" applyBorder="1" applyAlignment="1">
      <alignment horizontal="right"/>
    </xf>
    <xf numFmtId="4" fontId="6" fillId="2" borderId="1" xfId="1" applyNumberFormat="1" applyFont="1" applyFill="1" applyBorder="1" applyAlignment="1">
      <alignment horizontal="right"/>
    </xf>
    <xf numFmtId="43" fontId="8" fillId="2" borderId="1" xfId="1" applyFont="1" applyFill="1" applyBorder="1"/>
    <xf numFmtId="43" fontId="12" fillId="2" borderId="3" xfId="1" applyFont="1" applyFill="1" applyBorder="1"/>
    <xf numFmtId="43" fontId="12" fillId="2" borderId="0" xfId="1" applyFont="1" applyFill="1" applyBorder="1"/>
    <xf numFmtId="0" fontId="11" fillId="2" borderId="0" xfId="0" applyFont="1" applyFill="1" applyAlignment="1">
      <alignment horizontal="center"/>
    </xf>
    <xf numFmtId="43" fontId="8" fillId="2" borderId="0" xfId="1" applyFont="1" applyFill="1" applyBorder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B825E55B-3DF8-452C-A7C9-66BBFCD0C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195173</xdr:colOff>
      <xdr:row>52</xdr:row>
      <xdr:rowOff>129395</xdr:rowOff>
    </xdr:from>
    <xdr:to>
      <xdr:col>6</xdr:col>
      <xdr:colOff>1023848</xdr:colOff>
      <xdr:row>54</xdr:row>
      <xdr:rowOff>4492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11BE0-2D11-4846-A7B0-FEC6A7FB33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73" y="11502245"/>
          <a:ext cx="6324600" cy="2370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695325</xdr:colOff>
      <xdr:row>0</xdr:row>
      <xdr:rowOff>76200</xdr:rowOff>
    </xdr:from>
    <xdr:to>
      <xdr:col>4</xdr:col>
      <xdr:colOff>581025</xdr:colOff>
      <xdr:row>0</xdr:row>
      <xdr:rowOff>1095375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0E8CA5-F86A-492F-8B31-8FA47C0229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76200"/>
          <a:ext cx="19907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45</xdr:row>
      <xdr:rowOff>99383</xdr:rowOff>
    </xdr:from>
    <xdr:to>
      <xdr:col>8</xdr:col>
      <xdr:colOff>1183977</xdr:colOff>
      <xdr:row>46</xdr:row>
      <xdr:rowOff>180028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36187F-DBD6-4AED-9174-E92004C13BB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62583"/>
          <a:ext cx="7051377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533400</xdr:colOff>
      <xdr:row>0</xdr:row>
      <xdr:rowOff>0</xdr:rowOff>
    </xdr:from>
    <xdr:to>
      <xdr:col>6</xdr:col>
      <xdr:colOff>333375</xdr:colOff>
      <xdr:row>1</xdr:row>
      <xdr:rowOff>9525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B508CF3-B1FD-42B7-A480-1046531E49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0"/>
          <a:ext cx="1990725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5C900-36C9-4D26-8A61-EBFFF2FA8DB7}">
  <sheetPr>
    <pageSetUpPr fitToPage="1"/>
  </sheetPr>
  <dimension ref="A1:K55"/>
  <sheetViews>
    <sheetView tabSelected="1" zoomScaleNormal="100" zoomScaleSheetLayoutView="100" workbookViewId="0">
      <selection activeCell="G40" sqref="G40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2" customWidth="1"/>
    <col min="8" max="8" width="2.140625" customWidth="1"/>
    <col min="9" max="9" width="14.5703125" customWidth="1"/>
    <col min="10" max="10" width="35.28515625" bestFit="1" customWidth="1"/>
    <col min="11" max="11" width="13.85546875" bestFit="1" customWidth="1"/>
    <col min="12" max="12" width="14.140625" bestFit="1" customWidth="1"/>
  </cols>
  <sheetData>
    <row r="1" spans="1:10" ht="90" customHeight="1" x14ac:dyDescent="0.25">
      <c r="A1" s="1"/>
      <c r="B1" s="2"/>
      <c r="C1" s="3"/>
      <c r="D1" s="2"/>
      <c r="E1" s="4"/>
      <c r="F1" s="4"/>
      <c r="G1" s="5"/>
    </row>
    <row r="2" spans="1:10" ht="15" customHeight="1" x14ac:dyDescent="0.25">
      <c r="A2" s="70" t="s">
        <v>0</v>
      </c>
      <c r="B2" s="70"/>
      <c r="C2" s="70"/>
      <c r="D2" s="70"/>
      <c r="E2" s="70"/>
      <c r="F2" s="70"/>
      <c r="G2" s="70"/>
    </row>
    <row r="3" spans="1:10" ht="15" customHeight="1" x14ac:dyDescent="0.25">
      <c r="A3" s="70" t="s">
        <v>75</v>
      </c>
      <c r="B3" s="70"/>
      <c r="C3" s="70"/>
      <c r="D3" s="70"/>
      <c r="E3" s="70"/>
      <c r="F3" s="70"/>
      <c r="G3" s="70"/>
    </row>
    <row r="4" spans="1:10" ht="15" customHeight="1" x14ac:dyDescent="0.25">
      <c r="A4" s="70" t="s">
        <v>1</v>
      </c>
      <c r="B4" s="70"/>
      <c r="C4" s="70"/>
      <c r="D4" s="70"/>
      <c r="E4" s="70"/>
      <c r="F4" s="70"/>
      <c r="G4" s="70"/>
    </row>
    <row r="5" spans="1:10" ht="15" customHeight="1" x14ac:dyDescent="0.25">
      <c r="A5" s="7" t="s">
        <v>2</v>
      </c>
      <c r="B5" s="8"/>
      <c r="C5" s="8"/>
      <c r="D5" s="8"/>
      <c r="E5" s="8"/>
      <c r="F5" s="8"/>
      <c r="G5" s="9"/>
    </row>
    <row r="6" spans="1:10" ht="15" customHeight="1" x14ac:dyDescent="0.25">
      <c r="A6" s="7" t="s">
        <v>3</v>
      </c>
      <c r="B6" s="8"/>
      <c r="C6" s="8"/>
      <c r="D6" s="8"/>
      <c r="E6" s="8"/>
      <c r="F6" s="8"/>
      <c r="G6" s="10"/>
    </row>
    <row r="7" spans="1:10" ht="15" customHeight="1" x14ac:dyDescent="0.25">
      <c r="A7" s="8" t="s">
        <v>4</v>
      </c>
      <c r="B7" s="8"/>
      <c r="C7" s="8"/>
      <c r="D7" s="8"/>
      <c r="E7" s="11"/>
      <c r="F7" s="8"/>
      <c r="G7" s="53">
        <v>236229.11</v>
      </c>
    </row>
    <row r="8" spans="1:10" ht="15" customHeight="1" x14ac:dyDescent="0.25">
      <c r="A8" s="8" t="s">
        <v>5</v>
      </c>
      <c r="B8" s="8"/>
      <c r="C8" s="8"/>
      <c r="D8" s="8"/>
      <c r="E8" s="11"/>
      <c r="F8" s="8"/>
      <c r="G8" s="53">
        <v>1418750</v>
      </c>
    </row>
    <row r="9" spans="1:10" ht="15" customHeight="1" x14ac:dyDescent="0.25">
      <c r="A9" s="8" t="s">
        <v>6</v>
      </c>
      <c r="B9" s="8"/>
      <c r="C9" s="8"/>
      <c r="D9" s="8"/>
      <c r="E9" s="11"/>
      <c r="F9" s="8"/>
      <c r="G9" s="53">
        <v>243358.65</v>
      </c>
    </row>
    <row r="10" spans="1:10" ht="17.25" customHeight="1" x14ac:dyDescent="0.25">
      <c r="A10" s="8" t="s">
        <v>64</v>
      </c>
      <c r="B10" s="8"/>
      <c r="C10" s="8"/>
      <c r="D10" s="8"/>
      <c r="E10" s="11"/>
      <c r="F10" s="8"/>
      <c r="G10" s="53">
        <v>1469124.67</v>
      </c>
    </row>
    <row r="11" spans="1:10" ht="15" customHeight="1" x14ac:dyDescent="0.25">
      <c r="A11" s="8" t="s">
        <v>7</v>
      </c>
      <c r="B11" s="8"/>
      <c r="C11" s="8"/>
      <c r="D11" s="8"/>
      <c r="E11" s="11"/>
      <c r="F11" s="8"/>
      <c r="G11" s="54">
        <v>1187700.93</v>
      </c>
      <c r="I11" s="12"/>
      <c r="J11" s="12"/>
    </row>
    <row r="12" spans="1:10" ht="15" customHeight="1" x14ac:dyDescent="0.25">
      <c r="A12" s="7" t="s">
        <v>8</v>
      </c>
      <c r="B12" s="8"/>
      <c r="C12" s="8"/>
      <c r="D12" s="8"/>
      <c r="E12" s="11"/>
      <c r="F12" s="8"/>
      <c r="G12" s="55">
        <f>SUM(G7:G11)</f>
        <v>4555163.3599999994</v>
      </c>
    </row>
    <row r="13" spans="1:10" ht="15" customHeight="1" x14ac:dyDescent="0.25">
      <c r="A13" s="7"/>
      <c r="B13" s="8"/>
      <c r="C13" s="8"/>
      <c r="D13" s="8"/>
      <c r="E13" s="11"/>
      <c r="F13" s="8"/>
      <c r="G13" s="53"/>
    </row>
    <row r="14" spans="1:10" ht="15" customHeight="1" x14ac:dyDescent="0.25">
      <c r="A14" s="7" t="s">
        <v>9</v>
      </c>
      <c r="B14" s="8"/>
      <c r="C14" s="8"/>
      <c r="D14" s="8"/>
      <c r="E14" s="11"/>
      <c r="F14" s="8"/>
      <c r="G14" s="53"/>
    </row>
    <row r="15" spans="1:10" ht="15" customHeight="1" x14ac:dyDescent="0.25">
      <c r="A15" s="7" t="s">
        <v>10</v>
      </c>
      <c r="B15" s="8"/>
      <c r="C15" s="8"/>
      <c r="D15" s="8"/>
      <c r="E15" s="11"/>
      <c r="F15" s="8"/>
      <c r="G15" s="53"/>
    </row>
    <row r="16" spans="1:10" ht="15" customHeight="1" x14ac:dyDescent="0.25">
      <c r="A16" s="8" t="s">
        <v>11</v>
      </c>
      <c r="B16" s="8"/>
      <c r="C16" s="8"/>
      <c r="D16" s="8"/>
      <c r="E16" s="11"/>
      <c r="F16" s="8"/>
      <c r="G16" s="52">
        <v>13677435.5</v>
      </c>
    </row>
    <row r="17" spans="1:11" ht="15" customHeight="1" x14ac:dyDescent="0.25">
      <c r="A17" s="7" t="s">
        <v>12</v>
      </c>
      <c r="B17" s="8"/>
      <c r="C17" s="8"/>
      <c r="D17" s="8"/>
      <c r="E17" s="11"/>
      <c r="F17" s="8"/>
      <c r="G17" s="56">
        <f>+G16</f>
        <v>13677435.5</v>
      </c>
    </row>
    <row r="18" spans="1:11" ht="15" customHeight="1" x14ac:dyDescent="0.25">
      <c r="A18" s="7" t="s">
        <v>13</v>
      </c>
      <c r="B18" s="8"/>
      <c r="C18" s="8"/>
      <c r="D18" s="8"/>
      <c r="E18" s="11"/>
      <c r="F18" s="8"/>
      <c r="G18" s="53"/>
    </row>
    <row r="19" spans="1:11" ht="15" customHeight="1" x14ac:dyDescent="0.25">
      <c r="A19" s="8" t="s">
        <v>14</v>
      </c>
      <c r="B19" s="8"/>
      <c r="C19" s="8"/>
      <c r="D19" s="8"/>
      <c r="E19" s="11"/>
      <c r="F19" s="8"/>
      <c r="G19" s="54">
        <v>0</v>
      </c>
    </row>
    <row r="20" spans="1:11" ht="15" customHeight="1" x14ac:dyDescent="0.25">
      <c r="A20" s="7" t="s">
        <v>15</v>
      </c>
      <c r="B20" s="8"/>
      <c r="C20" s="8"/>
      <c r="D20" s="8"/>
      <c r="E20" s="11"/>
      <c r="F20" s="8"/>
      <c r="G20" s="57">
        <f>+G19</f>
        <v>0</v>
      </c>
    </row>
    <row r="21" spans="1:11" ht="18.75" customHeight="1" x14ac:dyDescent="0.25">
      <c r="A21" s="7" t="s">
        <v>16</v>
      </c>
      <c r="B21" s="8"/>
      <c r="C21" s="8"/>
      <c r="D21" s="8"/>
      <c r="E21" s="11"/>
      <c r="F21" s="8"/>
      <c r="G21" s="56">
        <f>+G17+G20</f>
        <v>13677435.5</v>
      </c>
    </row>
    <row r="22" spans="1:11" ht="15" customHeight="1" x14ac:dyDescent="0.25">
      <c r="A22" s="7"/>
      <c r="B22" s="8"/>
      <c r="C22" s="8"/>
      <c r="D22" s="8"/>
      <c r="E22" s="11"/>
      <c r="F22" s="8"/>
      <c r="G22" s="56"/>
    </row>
    <row r="23" spans="1:11" ht="15" customHeight="1" thickBot="1" x14ac:dyDescent="0.3">
      <c r="A23" s="69" t="s">
        <v>17</v>
      </c>
      <c r="B23" s="69"/>
      <c r="C23" s="8"/>
      <c r="D23" s="8"/>
      <c r="E23" s="11"/>
      <c r="F23" s="8"/>
      <c r="G23" s="58">
        <f>SUM(G12,G21)</f>
        <v>18232598.859999999</v>
      </c>
    </row>
    <row r="24" spans="1:11" ht="15" customHeight="1" thickTop="1" x14ac:dyDescent="0.25">
      <c r="A24" s="8"/>
      <c r="B24" s="8"/>
      <c r="C24" s="8"/>
      <c r="D24" s="8"/>
      <c r="E24" s="11"/>
      <c r="F24" s="8"/>
      <c r="G24" s="53"/>
    </row>
    <row r="25" spans="1:11" ht="15" customHeight="1" x14ac:dyDescent="0.25">
      <c r="A25" s="7" t="s">
        <v>18</v>
      </c>
      <c r="B25" s="8"/>
      <c r="C25" s="8"/>
      <c r="D25" s="8"/>
      <c r="E25" s="11"/>
      <c r="F25" s="8"/>
      <c r="G25" s="53"/>
    </row>
    <row r="26" spans="1:11" ht="15" customHeight="1" x14ac:dyDescent="0.25">
      <c r="A26" s="7" t="s">
        <v>19</v>
      </c>
      <c r="B26" s="8"/>
      <c r="C26" s="8"/>
      <c r="D26" s="8"/>
      <c r="E26" s="11"/>
      <c r="F26" s="8"/>
      <c r="G26" s="53"/>
    </row>
    <row r="27" spans="1:11" ht="15" customHeight="1" x14ac:dyDescent="0.25">
      <c r="A27" s="8" t="s">
        <v>20</v>
      </c>
      <c r="B27" s="8"/>
      <c r="C27" s="8"/>
      <c r="D27" s="8"/>
      <c r="E27" s="11"/>
      <c r="F27" s="8"/>
      <c r="G27" s="53">
        <v>2999634.71</v>
      </c>
      <c r="J27" s="12"/>
      <c r="K27" s="14"/>
    </row>
    <row r="28" spans="1:11" ht="15" customHeight="1" x14ac:dyDescent="0.25">
      <c r="A28" s="8" t="s">
        <v>21</v>
      </c>
      <c r="B28" s="8"/>
      <c r="C28" s="8"/>
      <c r="D28" s="8"/>
      <c r="E28" s="11"/>
      <c r="F28" s="8"/>
      <c r="G28" s="59">
        <v>0</v>
      </c>
    </row>
    <row r="29" spans="1:11" ht="15" customHeight="1" x14ac:dyDescent="0.25">
      <c r="A29" s="7" t="s">
        <v>22</v>
      </c>
      <c r="B29" s="8"/>
      <c r="C29" s="8"/>
      <c r="D29" s="8"/>
      <c r="E29" s="8"/>
      <c r="F29" s="8"/>
      <c r="G29" s="55">
        <f>SUM(G27:G28)</f>
        <v>2999634.71</v>
      </c>
    </row>
    <row r="30" spans="1:11" ht="15" customHeight="1" x14ac:dyDescent="0.25">
      <c r="A30" s="7"/>
      <c r="B30" s="8"/>
      <c r="C30" s="8"/>
      <c r="D30" s="8"/>
      <c r="E30" s="8"/>
      <c r="F30" s="8"/>
      <c r="G30" s="53"/>
    </row>
    <row r="31" spans="1:11" ht="15" customHeight="1" x14ac:dyDescent="0.25">
      <c r="A31" s="7" t="s">
        <v>23</v>
      </c>
      <c r="B31" s="8"/>
      <c r="C31" s="8"/>
      <c r="D31" s="8"/>
      <c r="E31" s="8"/>
      <c r="F31" s="8"/>
      <c r="G31" s="60"/>
    </row>
    <row r="32" spans="1:11" ht="15" customHeight="1" x14ac:dyDescent="0.25">
      <c r="A32" s="8" t="s">
        <v>24</v>
      </c>
      <c r="B32" s="8"/>
      <c r="C32" s="8"/>
      <c r="D32" s="8"/>
      <c r="E32" s="11"/>
      <c r="F32" s="8"/>
      <c r="G32" s="61">
        <v>0</v>
      </c>
    </row>
    <row r="33" spans="1:9" ht="15" customHeight="1" x14ac:dyDescent="0.25">
      <c r="A33" s="7" t="s">
        <v>25</v>
      </c>
      <c r="B33" s="8"/>
      <c r="C33" s="8"/>
      <c r="D33" s="8"/>
      <c r="E33" s="8"/>
      <c r="F33" s="8"/>
      <c r="G33" s="62">
        <v>0</v>
      </c>
    </row>
    <row r="34" spans="1:9" ht="15" customHeight="1" x14ac:dyDescent="0.25">
      <c r="A34" s="7"/>
      <c r="B34" s="8"/>
      <c r="C34" s="8"/>
      <c r="D34" s="8"/>
      <c r="E34" s="8"/>
      <c r="F34" s="8"/>
      <c r="G34" s="63"/>
    </row>
    <row r="35" spans="1:9" ht="15" customHeight="1" x14ac:dyDescent="0.25">
      <c r="A35" s="69" t="s">
        <v>26</v>
      </c>
      <c r="B35" s="69"/>
      <c r="C35" s="8"/>
      <c r="D35" s="8"/>
      <c r="E35" s="8"/>
      <c r="F35" s="8"/>
      <c r="G35" s="55">
        <f>SUM(G29,G33)</f>
        <v>2999634.71</v>
      </c>
    </row>
    <row r="36" spans="1:9" ht="15" customHeight="1" x14ac:dyDescent="0.25">
      <c r="A36" s="13"/>
      <c r="B36" s="13"/>
      <c r="C36" s="8"/>
      <c r="D36" s="8"/>
      <c r="E36" s="8"/>
      <c r="F36" s="8"/>
      <c r="G36" s="55"/>
    </row>
    <row r="37" spans="1:9" ht="15" customHeight="1" x14ac:dyDescent="0.25">
      <c r="A37" s="7" t="s">
        <v>27</v>
      </c>
      <c r="B37" s="8"/>
      <c r="C37" s="8"/>
      <c r="D37" s="8"/>
      <c r="E37" s="8"/>
      <c r="F37" s="8"/>
      <c r="G37" s="53"/>
    </row>
    <row r="38" spans="1:9" ht="15" customHeight="1" x14ac:dyDescent="0.25">
      <c r="A38" s="8" t="s">
        <v>28</v>
      </c>
      <c r="B38" s="8"/>
      <c r="C38" s="8"/>
      <c r="D38" s="8"/>
      <c r="E38" s="11"/>
      <c r="F38" s="8"/>
      <c r="G38" s="53">
        <f>+G23-G35-G39-G40</f>
        <v>16053315.419999998</v>
      </c>
      <c r="I38" s="53"/>
    </row>
    <row r="39" spans="1:9" ht="15" customHeight="1" x14ac:dyDescent="0.25">
      <c r="A39" s="8" t="s">
        <v>29</v>
      </c>
      <c r="B39" s="8"/>
      <c r="C39" s="8"/>
      <c r="D39" s="8"/>
      <c r="E39" s="11"/>
      <c r="F39" s="8"/>
      <c r="G39" s="68">
        <v>-641274.68999999994</v>
      </c>
      <c r="I39" s="14"/>
    </row>
    <row r="40" spans="1:9" ht="15" customHeight="1" x14ac:dyDescent="0.25">
      <c r="A40" s="8" t="s">
        <v>30</v>
      </c>
      <c r="B40" s="8"/>
      <c r="C40" s="8"/>
      <c r="D40" s="8"/>
      <c r="E40" s="8"/>
      <c r="F40" s="8"/>
      <c r="G40" s="64">
        <v>-179076.58</v>
      </c>
      <c r="I40" s="14"/>
    </row>
    <row r="41" spans="1:9" ht="15" customHeight="1" x14ac:dyDescent="0.25">
      <c r="A41" s="7" t="s">
        <v>31</v>
      </c>
      <c r="B41" s="8"/>
      <c r="C41" s="8"/>
      <c r="D41" s="8"/>
      <c r="E41" s="8"/>
      <c r="F41" s="8"/>
      <c r="G41" s="56">
        <f>SUM(G38:G40)</f>
        <v>15232964.149999999</v>
      </c>
      <c r="I41" s="14"/>
    </row>
    <row r="42" spans="1:9" ht="15" customHeight="1" x14ac:dyDescent="0.25">
      <c r="A42" s="8"/>
      <c r="B42" s="8"/>
      <c r="C42" s="8"/>
      <c r="D42" s="8"/>
      <c r="E42" s="8"/>
      <c r="F42" s="8"/>
      <c r="G42" s="53"/>
      <c r="I42" s="14"/>
    </row>
    <row r="43" spans="1:9" ht="15" customHeight="1" thickBot="1" x14ac:dyDescent="0.3">
      <c r="A43" s="7" t="s">
        <v>32</v>
      </c>
      <c r="B43" s="8"/>
      <c r="C43" s="8"/>
      <c r="D43" s="8"/>
      <c r="E43" s="8"/>
      <c r="F43" s="8"/>
      <c r="G43" s="58">
        <f>+G35+G41</f>
        <v>18232598.859999999</v>
      </c>
      <c r="H43" s="14">
        <f>+G23-G43</f>
        <v>0</v>
      </c>
      <c r="I43" s="14"/>
    </row>
    <row r="44" spans="1:9" ht="15" customHeight="1" thickTop="1" x14ac:dyDescent="0.25">
      <c r="A44" s="8"/>
      <c r="B44" s="8"/>
      <c r="C44" s="8"/>
      <c r="D44" s="8"/>
      <c r="E44" s="8"/>
      <c r="F44" s="8"/>
      <c r="G44" s="9"/>
    </row>
    <row r="45" spans="1:9" ht="15" customHeight="1" x14ac:dyDescent="0.25">
      <c r="A45" s="71" t="s">
        <v>76</v>
      </c>
      <c r="B45" s="71"/>
      <c r="C45" s="71"/>
      <c r="D45" s="71"/>
      <c r="E45" s="71"/>
      <c r="F45" s="71"/>
      <c r="G45" s="71"/>
    </row>
    <row r="46" spans="1:9" ht="15" customHeight="1" x14ac:dyDescent="0.25">
      <c r="A46" s="15"/>
      <c r="B46" s="15"/>
      <c r="C46" s="15"/>
      <c r="D46" s="15"/>
      <c r="E46" s="15"/>
      <c r="F46" s="15"/>
      <c r="G46" s="15"/>
    </row>
    <row r="47" spans="1:9" ht="15" customHeight="1" x14ac:dyDescent="0.25">
      <c r="A47" s="15"/>
      <c r="B47" s="15"/>
      <c r="C47" s="15"/>
      <c r="D47" s="15"/>
      <c r="E47" s="15"/>
      <c r="F47" s="15"/>
      <c r="G47" s="15"/>
    </row>
    <row r="48" spans="1:9" ht="15" customHeight="1" x14ac:dyDescent="0.25">
      <c r="A48" s="15"/>
      <c r="B48" s="15"/>
      <c r="C48" s="15"/>
      <c r="D48" s="15"/>
      <c r="E48" s="15"/>
      <c r="F48" s="15"/>
      <c r="G48" s="15"/>
    </row>
    <row r="49" spans="1:7" ht="15" customHeight="1" x14ac:dyDescent="0.25">
      <c r="A49" s="15"/>
      <c r="B49" s="15"/>
      <c r="C49" s="15"/>
      <c r="D49" s="15"/>
      <c r="E49" s="15"/>
      <c r="F49" s="15"/>
      <c r="G49" s="15"/>
    </row>
    <row r="50" spans="1:7" ht="15" customHeight="1" x14ac:dyDescent="0.25">
      <c r="A50" s="72" t="s">
        <v>66</v>
      </c>
      <c r="B50" s="72"/>
      <c r="C50" s="72" t="s">
        <v>33</v>
      </c>
      <c r="D50" s="72"/>
      <c r="E50" s="72"/>
      <c r="F50" s="72" t="s">
        <v>34</v>
      </c>
      <c r="G50" s="72"/>
    </row>
    <row r="51" spans="1:7" ht="13.7" customHeight="1" x14ac:dyDescent="0.25">
      <c r="A51" s="73" t="s">
        <v>35</v>
      </c>
      <c r="B51" s="73"/>
      <c r="C51" s="74" t="s">
        <v>36</v>
      </c>
      <c r="D51" s="74"/>
      <c r="E51" s="74"/>
      <c r="F51" s="73" t="s">
        <v>37</v>
      </c>
      <c r="G51" s="73"/>
    </row>
    <row r="52" spans="1:7" ht="13.7" customHeight="1" x14ac:dyDescent="0.25">
      <c r="A52" s="48"/>
      <c r="B52" s="48"/>
      <c r="C52" s="49"/>
      <c r="D52" s="49"/>
      <c r="E52" s="49"/>
      <c r="F52" s="48"/>
      <c r="G52" s="48"/>
    </row>
    <row r="53" spans="1:7" ht="13.5" customHeight="1" x14ac:dyDescent="0.25">
      <c r="A53" s="17"/>
      <c r="B53" s="17"/>
      <c r="C53" s="16"/>
      <c r="D53" s="16"/>
      <c r="E53" s="16"/>
      <c r="F53" s="17"/>
      <c r="G53" s="17"/>
    </row>
    <row r="54" spans="1:7" ht="15" customHeight="1" x14ac:dyDescent="0.25"/>
    <row r="55" spans="1:7" ht="15" customHeight="1" x14ac:dyDescent="0.25"/>
  </sheetData>
  <mergeCells count="12">
    <mergeCell ref="A45:G45"/>
    <mergeCell ref="C50:E50"/>
    <mergeCell ref="F50:G50"/>
    <mergeCell ref="A51:B51"/>
    <mergeCell ref="C51:E51"/>
    <mergeCell ref="F51:G51"/>
    <mergeCell ref="A50:B50"/>
    <mergeCell ref="A35:B35"/>
    <mergeCell ref="A2:G2"/>
    <mergeCell ref="A3:G3"/>
    <mergeCell ref="A4:G4"/>
    <mergeCell ref="A23:B23"/>
  </mergeCells>
  <printOptions horizontalCentered="1"/>
  <pageMargins left="0.70866141732283472" right="0.70866141732283472" top="0.15748031496062992" bottom="0.15748031496062992" header="0.31496062992125984" footer="0.17"/>
  <pageSetup scale="85" orientation="portrait" cellComments="asDisplayed" r:id="rId1"/>
  <rowBreaks count="1" manualBreakCount="1">
    <brk id="5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ADF6-6AAB-4DD1-9FCA-9BB6807084A1}">
  <dimension ref="A1:K81"/>
  <sheetViews>
    <sheetView topLeftCell="A10" zoomScaleNormal="100" zoomScaleSheetLayoutView="100" workbookViewId="0">
      <selection activeCell="J10" sqref="J10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8.28515625" customWidth="1"/>
    <col min="9" max="9" width="19.85546875" style="47" customWidth="1"/>
    <col min="11" max="11" width="12.7109375" bestFit="1" customWidth="1"/>
  </cols>
  <sheetData>
    <row r="1" spans="1:11" ht="84" customHeight="1" x14ac:dyDescent="0.25">
      <c r="A1" s="6"/>
      <c r="B1" s="1"/>
      <c r="C1" s="2"/>
      <c r="D1" s="3"/>
      <c r="E1" s="2"/>
      <c r="F1" s="4"/>
      <c r="G1" s="4"/>
      <c r="H1" s="4"/>
      <c r="I1" s="18"/>
    </row>
    <row r="2" spans="1:11" ht="17.45" customHeight="1" x14ac:dyDescent="0.3">
      <c r="A2" s="75" t="s">
        <v>38</v>
      </c>
      <c r="B2" s="75"/>
      <c r="C2" s="75"/>
      <c r="D2" s="75"/>
      <c r="E2" s="75"/>
      <c r="F2" s="75"/>
      <c r="G2" s="75"/>
      <c r="H2" s="75"/>
      <c r="I2" s="75"/>
    </row>
    <row r="3" spans="1:11" ht="16.5" customHeight="1" x14ac:dyDescent="0.3">
      <c r="A3" s="75" t="s">
        <v>74</v>
      </c>
      <c r="B3" s="75"/>
      <c r="C3" s="75"/>
      <c r="D3" s="75"/>
      <c r="E3" s="75"/>
      <c r="F3" s="75"/>
      <c r="G3" s="75"/>
      <c r="H3" s="75"/>
      <c r="I3" s="75"/>
    </row>
    <row r="4" spans="1:11" ht="15.75" customHeight="1" x14ac:dyDescent="0.3">
      <c r="A4" s="75" t="s">
        <v>1</v>
      </c>
      <c r="B4" s="75"/>
      <c r="C4" s="75"/>
      <c r="D4" s="75"/>
      <c r="E4" s="75"/>
      <c r="F4" s="75"/>
      <c r="G4" s="75"/>
      <c r="H4" s="75"/>
      <c r="I4" s="75"/>
    </row>
    <row r="5" spans="1:11" ht="15.75" customHeight="1" x14ac:dyDescent="0.3">
      <c r="A5" s="67"/>
      <c r="B5" s="67"/>
      <c r="C5" s="67"/>
      <c r="D5" s="67"/>
      <c r="E5" s="67"/>
      <c r="F5" s="67"/>
      <c r="G5" s="67"/>
      <c r="H5" s="67"/>
      <c r="I5" s="67"/>
    </row>
    <row r="6" spans="1:11" ht="16.5" customHeight="1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11" ht="16.5" customHeight="1" x14ac:dyDescent="0.25">
      <c r="A7" s="20" t="s">
        <v>39</v>
      </c>
      <c r="B7" s="21"/>
      <c r="C7" s="22"/>
      <c r="D7" s="22"/>
      <c r="E7" s="22"/>
      <c r="F7" s="22"/>
      <c r="G7" s="22"/>
      <c r="H7" s="22"/>
      <c r="I7" s="23"/>
    </row>
    <row r="8" spans="1:11" ht="16.5" customHeight="1" x14ac:dyDescent="0.25">
      <c r="A8" s="21"/>
      <c r="B8" s="24" t="s">
        <v>40</v>
      </c>
      <c r="C8" s="24"/>
      <c r="D8" s="24"/>
      <c r="E8" s="24"/>
      <c r="F8" s="24"/>
      <c r="G8" s="24"/>
      <c r="H8" s="24"/>
      <c r="I8" s="25">
        <v>20902379.649999999</v>
      </c>
    </row>
    <row r="9" spans="1:11" ht="16.5" customHeight="1" x14ac:dyDescent="0.25">
      <c r="A9" s="26" t="s">
        <v>41</v>
      </c>
      <c r="B9" s="24" t="s">
        <v>42</v>
      </c>
      <c r="C9" s="24"/>
      <c r="D9" s="24"/>
      <c r="E9" s="24"/>
      <c r="F9" s="24"/>
      <c r="G9" s="24"/>
      <c r="H9" s="24"/>
      <c r="I9" s="52">
        <v>0</v>
      </c>
    </row>
    <row r="10" spans="1:11" ht="16.5" customHeight="1" x14ac:dyDescent="0.25">
      <c r="A10" s="21"/>
      <c r="B10" s="24" t="s">
        <v>43</v>
      </c>
      <c r="C10" s="24"/>
      <c r="D10" s="24"/>
      <c r="E10" s="24"/>
      <c r="F10" s="24"/>
      <c r="G10" s="24"/>
      <c r="H10" s="24"/>
      <c r="I10" s="25">
        <f>I8-I9</f>
        <v>20902379.649999999</v>
      </c>
    </row>
    <row r="11" spans="1:11" ht="16.5" customHeight="1" x14ac:dyDescent="0.25">
      <c r="A11" s="26" t="s">
        <v>44</v>
      </c>
      <c r="B11" s="24" t="s">
        <v>45</v>
      </c>
      <c r="C11" s="24"/>
      <c r="D11" s="24"/>
      <c r="E11" s="24"/>
      <c r="F11" s="24"/>
      <c r="G11" s="24"/>
      <c r="H11" s="24"/>
      <c r="I11" s="51">
        <v>380720</v>
      </c>
    </row>
    <row r="12" spans="1:11" ht="16.5" customHeight="1" x14ac:dyDescent="0.25">
      <c r="A12" s="26" t="s">
        <v>44</v>
      </c>
      <c r="B12" s="24" t="s">
        <v>46</v>
      </c>
      <c r="C12" s="24"/>
      <c r="D12" s="24"/>
      <c r="E12" s="24"/>
      <c r="F12" s="24"/>
      <c r="G12" s="24"/>
      <c r="H12" s="24"/>
      <c r="I12" s="52">
        <v>0</v>
      </c>
    </row>
    <row r="13" spans="1:11" ht="16.5" customHeight="1" x14ac:dyDescent="0.25">
      <c r="A13" s="20" t="s">
        <v>47</v>
      </c>
      <c r="B13" s="21"/>
      <c r="C13" s="24"/>
      <c r="D13" s="24"/>
      <c r="E13" s="24"/>
      <c r="F13" s="24"/>
      <c r="G13" s="24"/>
      <c r="H13" s="24"/>
      <c r="I13" s="27">
        <f>+I10+I11</f>
        <v>21283099.649999999</v>
      </c>
    </row>
    <row r="14" spans="1:11" ht="16.5" customHeight="1" x14ac:dyDescent="0.25">
      <c r="A14" s="20"/>
      <c r="B14" s="21"/>
      <c r="C14" s="24"/>
      <c r="D14" s="24"/>
      <c r="E14" s="24"/>
      <c r="F14" s="24"/>
      <c r="G14" s="24"/>
      <c r="H14" s="24"/>
      <c r="I14" s="27"/>
    </row>
    <row r="15" spans="1:11" ht="16.5" customHeight="1" x14ac:dyDescent="0.25">
      <c r="A15" s="20" t="s">
        <v>48</v>
      </c>
      <c r="B15" s="21"/>
      <c r="C15" s="24"/>
      <c r="D15" s="24"/>
      <c r="E15" s="24"/>
      <c r="F15" s="24"/>
      <c r="G15" s="24"/>
      <c r="H15" s="24"/>
      <c r="I15" s="28"/>
    </row>
    <row r="16" spans="1:11" ht="16.5" customHeight="1" x14ac:dyDescent="0.25">
      <c r="A16" s="21"/>
      <c r="B16" s="29" t="s">
        <v>49</v>
      </c>
      <c r="C16" s="24"/>
      <c r="D16" s="24"/>
      <c r="E16" s="24"/>
      <c r="F16" s="24"/>
      <c r="G16" s="24"/>
      <c r="H16" s="24"/>
      <c r="I16" s="30">
        <f>SUM(I17:I19)</f>
        <v>18646205.510000002</v>
      </c>
      <c r="K16" s="31"/>
    </row>
    <row r="17" spans="1:9" ht="16.5" customHeight="1" x14ac:dyDescent="0.25">
      <c r="A17" s="21"/>
      <c r="B17" s="24" t="s">
        <v>50</v>
      </c>
      <c r="C17" s="24"/>
      <c r="D17" s="24"/>
      <c r="E17" s="24"/>
      <c r="F17" s="24"/>
      <c r="G17" s="24"/>
      <c r="H17" s="24"/>
      <c r="I17" s="32">
        <v>9063821.3699999992</v>
      </c>
    </row>
    <row r="18" spans="1:9" ht="16.5" customHeight="1" x14ac:dyDescent="0.25">
      <c r="A18" s="21"/>
      <c r="B18" s="24" t="s">
        <v>51</v>
      </c>
      <c r="C18" s="24"/>
      <c r="D18" s="24"/>
      <c r="E18" s="24"/>
      <c r="F18" s="24"/>
      <c r="G18" s="24"/>
      <c r="H18" s="24"/>
      <c r="I18" s="32">
        <v>8208225.6600000001</v>
      </c>
    </row>
    <row r="19" spans="1:9" ht="16.5" customHeight="1" x14ac:dyDescent="0.25">
      <c r="A19" s="21"/>
      <c r="B19" s="24" t="s">
        <v>52</v>
      </c>
      <c r="C19" s="24"/>
      <c r="D19" s="24"/>
      <c r="E19" s="24"/>
      <c r="F19" s="24"/>
      <c r="G19" s="24"/>
      <c r="H19" s="24"/>
      <c r="I19" s="32">
        <v>1374158.48</v>
      </c>
    </row>
    <row r="20" spans="1:9" ht="16.5" customHeight="1" x14ac:dyDescent="0.25">
      <c r="A20" s="21"/>
      <c r="B20" s="29" t="s">
        <v>53</v>
      </c>
      <c r="C20" s="24"/>
      <c r="D20" s="24"/>
      <c r="E20" s="24"/>
      <c r="F20" s="24"/>
      <c r="G20" s="24"/>
      <c r="H20" s="24"/>
      <c r="I20" s="30">
        <f>SUM(I21:I25)</f>
        <v>956821.21000000008</v>
      </c>
    </row>
    <row r="21" spans="1:9" ht="16.5" customHeight="1" x14ac:dyDescent="0.25">
      <c r="A21" s="21"/>
      <c r="B21" s="24" t="s">
        <v>54</v>
      </c>
      <c r="C21" s="24"/>
      <c r="D21" s="24"/>
      <c r="E21" s="24"/>
      <c r="F21" s="24"/>
      <c r="G21" s="24"/>
      <c r="H21" s="24"/>
      <c r="I21" s="32">
        <v>273444.03000000003</v>
      </c>
    </row>
    <row r="22" spans="1:9" ht="16.5" customHeight="1" x14ac:dyDescent="0.25">
      <c r="A22" s="21"/>
      <c r="B22" s="24" t="s">
        <v>67</v>
      </c>
      <c r="C22" s="24"/>
      <c r="D22" s="24"/>
      <c r="E22" s="24"/>
      <c r="F22" s="24"/>
      <c r="G22" s="24"/>
      <c r="H22" s="24"/>
      <c r="I22" s="32">
        <v>299050</v>
      </c>
    </row>
    <row r="23" spans="1:9" ht="16.5" customHeight="1" x14ac:dyDescent="0.25">
      <c r="A23" s="21"/>
      <c r="B23" s="24" t="s">
        <v>55</v>
      </c>
      <c r="C23" s="24"/>
      <c r="D23" s="24"/>
      <c r="E23" s="24"/>
      <c r="F23" s="24"/>
      <c r="G23" s="24"/>
      <c r="H23" s="24"/>
      <c r="I23" s="50">
        <v>230161.32</v>
      </c>
    </row>
    <row r="24" spans="1:9" ht="16.5" customHeight="1" x14ac:dyDescent="0.25">
      <c r="A24" s="21"/>
      <c r="B24" s="24" t="s">
        <v>68</v>
      </c>
      <c r="C24" s="24"/>
      <c r="D24" s="24"/>
      <c r="E24" s="24"/>
      <c r="F24" s="24"/>
      <c r="G24" s="24"/>
      <c r="H24" s="24"/>
      <c r="I24" s="50">
        <v>54665.86</v>
      </c>
    </row>
    <row r="25" spans="1:9" ht="16.5" customHeight="1" x14ac:dyDescent="0.25">
      <c r="A25" s="21"/>
      <c r="B25" s="24" t="s">
        <v>69</v>
      </c>
      <c r="C25" s="24"/>
      <c r="D25" s="24"/>
      <c r="E25" s="24"/>
      <c r="F25" s="24"/>
      <c r="G25" s="24"/>
      <c r="H25" s="24"/>
      <c r="I25" s="50">
        <v>99500</v>
      </c>
    </row>
    <row r="26" spans="1:9" ht="16.5" customHeight="1" x14ac:dyDescent="0.25">
      <c r="A26" s="21"/>
      <c r="B26" s="29" t="s">
        <v>56</v>
      </c>
      <c r="C26" s="33"/>
      <c r="D26" s="33"/>
      <c r="E26" s="24"/>
      <c r="F26" s="24"/>
      <c r="G26" s="24"/>
      <c r="H26" s="24"/>
      <c r="I26" s="30">
        <f>SUM(I27:I31)</f>
        <v>1299352.9300000002</v>
      </c>
    </row>
    <row r="27" spans="1:9" ht="16.5" customHeight="1" x14ac:dyDescent="0.25">
      <c r="A27" s="21"/>
      <c r="B27" s="24" t="s">
        <v>57</v>
      </c>
      <c r="C27" s="24"/>
      <c r="D27" s="24"/>
      <c r="E27" s="24"/>
      <c r="F27" s="24"/>
      <c r="G27" s="24"/>
      <c r="H27" s="24"/>
      <c r="I27" s="32">
        <v>8255</v>
      </c>
    </row>
    <row r="28" spans="1:9" ht="16.5" customHeight="1" x14ac:dyDescent="0.25">
      <c r="A28" s="21"/>
      <c r="B28" s="24" t="s">
        <v>70</v>
      </c>
      <c r="C28" s="24"/>
      <c r="D28" s="24"/>
      <c r="E28" s="24"/>
      <c r="F28" s="24"/>
      <c r="G28" s="24"/>
      <c r="H28" s="24"/>
      <c r="I28" s="32">
        <v>3100</v>
      </c>
    </row>
    <row r="29" spans="1:9" ht="16.5" customHeight="1" x14ac:dyDescent="0.25">
      <c r="A29" s="21"/>
      <c r="B29" s="24" t="s">
        <v>73</v>
      </c>
      <c r="C29" s="24"/>
      <c r="D29" s="24"/>
      <c r="E29" s="24"/>
      <c r="F29" s="24"/>
      <c r="G29" s="24"/>
      <c r="H29" s="24"/>
      <c r="I29" s="32">
        <v>56432.32</v>
      </c>
    </row>
    <row r="30" spans="1:9" ht="16.5" customHeight="1" x14ac:dyDescent="0.25">
      <c r="A30" s="21"/>
      <c r="B30" s="24" t="s">
        <v>71</v>
      </c>
      <c r="C30" s="24"/>
      <c r="D30" s="24"/>
      <c r="E30" s="24"/>
      <c r="F30" s="24"/>
      <c r="G30" s="24"/>
      <c r="H30" s="24"/>
      <c r="I30" s="32">
        <v>900000</v>
      </c>
    </row>
    <row r="31" spans="1:9" ht="16.5" customHeight="1" x14ac:dyDescent="0.25">
      <c r="A31" s="21"/>
      <c r="B31" s="24" t="s">
        <v>72</v>
      </c>
      <c r="C31" s="24"/>
      <c r="D31" s="24"/>
      <c r="E31" s="24"/>
      <c r="F31" s="24"/>
      <c r="G31" s="24"/>
      <c r="H31" s="24"/>
      <c r="I31" s="32">
        <v>331565.61</v>
      </c>
    </row>
    <row r="32" spans="1:9" ht="16.5" customHeight="1" x14ac:dyDescent="0.25">
      <c r="A32" s="20"/>
      <c r="B32" s="29" t="s">
        <v>58</v>
      </c>
      <c r="C32" s="24"/>
      <c r="D32" s="24"/>
      <c r="E32" s="24"/>
      <c r="F32" s="24"/>
      <c r="G32" s="24"/>
      <c r="H32" s="24"/>
      <c r="I32" s="30">
        <v>559796.57999999996</v>
      </c>
    </row>
    <row r="33" spans="1:9" ht="16.5" customHeight="1" x14ac:dyDescent="0.25">
      <c r="A33" s="20" t="s">
        <v>59</v>
      </c>
      <c r="B33" s="21"/>
      <c r="C33" s="24"/>
      <c r="D33" s="24"/>
      <c r="E33" s="24"/>
      <c r="F33" s="24"/>
      <c r="G33" s="24"/>
      <c r="H33" s="24"/>
      <c r="I33" s="34">
        <f>SUM(I16,I20,I26,I32)</f>
        <v>21462176.23</v>
      </c>
    </row>
    <row r="34" spans="1:9" ht="16.5" customHeight="1" x14ac:dyDescent="0.25">
      <c r="A34" s="20"/>
      <c r="B34" s="21"/>
      <c r="C34" s="24"/>
      <c r="D34" s="24"/>
      <c r="E34" s="24"/>
      <c r="F34" s="24"/>
      <c r="G34" s="24"/>
      <c r="H34" s="24"/>
      <c r="I34" s="34"/>
    </row>
    <row r="35" spans="1:9" ht="16.5" customHeight="1" thickBot="1" x14ac:dyDescent="0.3">
      <c r="A35" s="20" t="s">
        <v>60</v>
      </c>
      <c r="B35" s="21"/>
      <c r="C35" s="24"/>
      <c r="D35" s="24"/>
      <c r="E35" s="24"/>
      <c r="F35" s="24"/>
      <c r="G35" s="24"/>
      <c r="H35" s="24"/>
      <c r="I35" s="65">
        <f>+I13-I33</f>
        <v>-179076.58000000194</v>
      </c>
    </row>
    <row r="36" spans="1:9" ht="16.5" customHeight="1" thickTop="1" x14ac:dyDescent="0.25">
      <c r="A36" s="20"/>
      <c r="B36" s="21"/>
      <c r="C36" s="24"/>
      <c r="D36" s="24"/>
      <c r="E36" s="24"/>
      <c r="F36" s="24"/>
      <c r="G36" s="24"/>
      <c r="H36" s="24"/>
      <c r="I36" s="66"/>
    </row>
    <row r="37" spans="1:9" ht="16.5" customHeight="1" x14ac:dyDescent="0.25">
      <c r="A37" s="20"/>
      <c r="B37" s="21"/>
      <c r="C37" s="24"/>
      <c r="D37" s="24"/>
      <c r="E37" s="24"/>
      <c r="F37" s="24"/>
      <c r="G37" s="24"/>
      <c r="H37" s="24"/>
      <c r="I37" s="66"/>
    </row>
    <row r="38" spans="1:9" ht="16.5" customHeight="1" x14ac:dyDescent="0.25">
      <c r="A38" s="20"/>
      <c r="B38" s="21"/>
      <c r="C38" s="24"/>
      <c r="D38" s="24"/>
      <c r="E38" s="24"/>
      <c r="F38" s="24"/>
      <c r="G38" s="24"/>
      <c r="H38" s="24"/>
      <c r="I38" s="66"/>
    </row>
    <row r="39" spans="1:9" ht="16.5" customHeight="1" x14ac:dyDescent="0.25">
      <c r="A39" s="20"/>
      <c r="B39" s="21"/>
      <c r="C39" s="24"/>
      <c r="D39" s="24"/>
      <c r="E39" s="24"/>
      <c r="F39" s="24"/>
      <c r="G39" s="24"/>
      <c r="H39" s="24"/>
      <c r="I39" s="66"/>
    </row>
    <row r="40" spans="1:9" ht="16.5" customHeight="1" x14ac:dyDescent="0.25">
      <c r="A40" s="20"/>
      <c r="B40" s="21"/>
      <c r="C40" s="24"/>
      <c r="D40" s="24"/>
      <c r="E40" s="24"/>
      <c r="F40" s="24"/>
      <c r="G40" s="24"/>
      <c r="H40" s="24"/>
      <c r="I40" s="66"/>
    </row>
    <row r="41" spans="1:9" ht="16.5" customHeight="1" x14ac:dyDescent="0.25">
      <c r="A41" s="20"/>
      <c r="B41" s="35"/>
      <c r="C41" s="24"/>
      <c r="D41" s="24"/>
      <c r="E41" s="24"/>
      <c r="F41" s="24"/>
      <c r="G41" s="24"/>
      <c r="H41" s="24"/>
      <c r="I41" s="34"/>
    </row>
    <row r="42" spans="1:9" ht="17.45" customHeight="1" x14ac:dyDescent="0.25">
      <c r="A42" s="20"/>
      <c r="B42" s="35"/>
      <c r="C42" s="24"/>
      <c r="D42" s="24"/>
      <c r="E42" s="24"/>
      <c r="F42" s="24"/>
      <c r="G42" s="24"/>
      <c r="H42" s="24"/>
      <c r="I42" s="34"/>
    </row>
    <row r="43" spans="1:9" ht="18.75" customHeight="1" x14ac:dyDescent="0.25">
      <c r="A43" s="72" t="s">
        <v>61</v>
      </c>
      <c r="B43" s="72"/>
      <c r="C43" s="36"/>
      <c r="D43" s="72" t="s">
        <v>33</v>
      </c>
      <c r="E43" s="72"/>
      <c r="F43" s="72"/>
      <c r="G43" s="72"/>
      <c r="H43" s="72" t="s">
        <v>62</v>
      </c>
      <c r="I43" s="72"/>
    </row>
    <row r="44" spans="1:9" ht="18.75" customHeight="1" x14ac:dyDescent="0.25">
      <c r="A44" s="73" t="s">
        <v>63</v>
      </c>
      <c r="B44" s="73"/>
      <c r="D44" s="77" t="s">
        <v>36</v>
      </c>
      <c r="E44" s="77"/>
      <c r="F44" s="77"/>
      <c r="G44" s="77"/>
      <c r="H44" s="73" t="s">
        <v>65</v>
      </c>
      <c r="I44" s="73"/>
    </row>
    <row r="45" spans="1:9" ht="16.5" customHeight="1" x14ac:dyDescent="0.25">
      <c r="A45" s="48"/>
      <c r="B45" s="48"/>
      <c r="D45" s="37"/>
      <c r="E45" s="37"/>
      <c r="F45" s="37"/>
      <c r="G45" s="37"/>
      <c r="H45" s="48"/>
      <c r="I45" s="48"/>
    </row>
    <row r="46" spans="1:9" ht="16.5" customHeight="1" x14ac:dyDescent="0.25">
      <c r="A46" s="48"/>
      <c r="B46" s="48"/>
      <c r="D46" s="37"/>
      <c r="E46" s="37"/>
      <c r="F46" s="37"/>
      <c r="G46" s="37"/>
      <c r="H46" s="48"/>
      <c r="I46" s="48"/>
    </row>
    <row r="47" spans="1:9" ht="17.45" customHeight="1" x14ac:dyDescent="0.25">
      <c r="A47" s="48"/>
      <c r="B47" s="48"/>
      <c r="D47" s="37"/>
      <c r="E47" s="37"/>
      <c r="F47" s="37"/>
      <c r="G47" s="37"/>
      <c r="H47" s="48"/>
      <c r="I47" s="48"/>
    </row>
    <row r="48" spans="1:9" ht="17.45" customHeight="1" x14ac:dyDescent="0.25">
      <c r="A48" s="78"/>
      <c r="B48" s="78"/>
      <c r="C48" s="78"/>
      <c r="D48" s="78"/>
      <c r="E48" s="78"/>
      <c r="F48" s="78"/>
      <c r="G48" s="78"/>
      <c r="H48" s="78"/>
      <c r="I48" s="78"/>
    </row>
    <row r="49" spans="1:9" ht="17.45" customHeight="1" x14ac:dyDescent="0.25">
      <c r="A49" s="76"/>
      <c r="B49" s="76"/>
      <c r="C49" s="76"/>
      <c r="D49" s="76"/>
      <c r="E49" s="76"/>
      <c r="F49" s="76"/>
      <c r="G49" s="76"/>
      <c r="H49" s="76"/>
      <c r="I49" s="76"/>
    </row>
    <row r="50" spans="1:9" ht="18" customHeight="1" x14ac:dyDescent="0.25">
      <c r="B50" s="38"/>
      <c r="C50" s="38"/>
      <c r="D50" s="37"/>
      <c r="E50" s="37"/>
      <c r="F50" s="37"/>
      <c r="G50" s="39"/>
      <c r="H50" s="39"/>
      <c r="I50" s="39"/>
    </row>
    <row r="51" spans="1:9" ht="18" customHeight="1" x14ac:dyDescent="0.25">
      <c r="B51" s="38"/>
      <c r="C51" s="38"/>
      <c r="D51" s="37"/>
      <c r="E51" s="37"/>
      <c r="F51" s="37"/>
      <c r="G51" s="39"/>
      <c r="H51" s="39"/>
      <c r="I51" s="39"/>
    </row>
    <row r="52" spans="1:9" ht="18" customHeight="1" x14ac:dyDescent="0.25">
      <c r="A52" s="40"/>
      <c r="B52" s="40"/>
      <c r="C52" s="40"/>
      <c r="D52" s="40"/>
      <c r="E52" s="40"/>
      <c r="F52" s="40"/>
      <c r="G52" s="40"/>
      <c r="H52" s="40"/>
      <c r="I52" s="40"/>
    </row>
    <row r="53" spans="1:9" ht="13.7" customHeight="1" x14ac:dyDescent="0.25">
      <c r="A53" s="40"/>
      <c r="B53" s="40"/>
      <c r="C53" s="40"/>
      <c r="D53" s="40"/>
      <c r="E53" s="40"/>
      <c r="F53" s="40"/>
      <c r="G53" s="40"/>
      <c r="H53" s="40"/>
      <c r="I53" s="40"/>
    </row>
    <row r="54" spans="1:9" ht="13.7" customHeight="1" x14ac:dyDescent="0.25">
      <c r="A54" s="41"/>
      <c r="B54" s="41"/>
      <c r="C54" s="41"/>
      <c r="D54" s="41"/>
      <c r="E54" s="41"/>
      <c r="F54" s="41"/>
      <c r="G54" s="41"/>
      <c r="H54" s="41"/>
      <c r="I54" s="41"/>
    </row>
    <row r="55" spans="1:9" ht="13.7" customHeight="1" x14ac:dyDescent="0.25">
      <c r="A55" s="40"/>
      <c r="B55" s="40"/>
      <c r="C55" s="40"/>
      <c r="D55" s="40"/>
      <c r="E55" s="40"/>
      <c r="F55" s="40"/>
      <c r="G55" s="40"/>
      <c r="H55" s="40"/>
      <c r="I55" s="40"/>
    </row>
    <row r="56" spans="1:9" ht="13.7" customHeight="1" x14ac:dyDescent="0.25">
      <c r="B56" s="38"/>
      <c r="C56" s="38"/>
      <c r="D56" s="37"/>
      <c r="E56" s="37"/>
      <c r="F56" s="37"/>
      <c r="G56" s="39"/>
      <c r="H56" s="39"/>
      <c r="I56" s="39"/>
    </row>
    <row r="57" spans="1:9" ht="13.7" customHeight="1" x14ac:dyDescent="0.25">
      <c r="B57" s="38"/>
      <c r="C57" s="38"/>
      <c r="D57" s="37"/>
      <c r="E57" s="37"/>
      <c r="F57" s="37"/>
      <c r="G57" s="39"/>
      <c r="H57" s="39"/>
      <c r="I57" s="39"/>
    </row>
    <row r="58" spans="1:9" ht="13.7" customHeight="1" x14ac:dyDescent="0.25">
      <c r="B58" s="38"/>
      <c r="C58" s="38"/>
      <c r="D58" s="37"/>
      <c r="E58" s="37"/>
      <c r="F58" s="37"/>
      <c r="G58" s="39"/>
      <c r="H58" s="39"/>
      <c r="I58" s="39"/>
    </row>
    <row r="59" spans="1:9" ht="13.7" customHeight="1" x14ac:dyDescent="0.25">
      <c r="B59" s="38"/>
      <c r="C59" s="38"/>
      <c r="D59" s="37"/>
      <c r="E59" s="37"/>
      <c r="F59" s="37"/>
      <c r="G59" s="39"/>
      <c r="H59" s="39"/>
      <c r="I59" s="39"/>
    </row>
    <row r="60" spans="1:9" ht="15.75" customHeight="1" x14ac:dyDescent="0.25">
      <c r="B60" s="40"/>
      <c r="C60" s="40"/>
      <c r="D60" s="40"/>
      <c r="E60" s="40"/>
      <c r="F60" s="40"/>
      <c r="G60" s="40"/>
      <c r="H60" s="40"/>
      <c r="I60" s="40"/>
    </row>
    <row r="61" spans="1:9" ht="14.25" customHeight="1" x14ac:dyDescent="0.25">
      <c r="B61" s="40"/>
      <c r="C61" s="40"/>
      <c r="D61" s="40"/>
      <c r="E61" s="40"/>
      <c r="F61" s="40"/>
      <c r="G61" s="40"/>
      <c r="H61" s="40"/>
      <c r="I61" s="40"/>
    </row>
    <row r="62" spans="1:9" x14ac:dyDescent="0.25">
      <c r="B62" s="41"/>
      <c r="C62" s="41"/>
      <c r="D62" s="41"/>
      <c r="E62" s="41"/>
      <c r="F62" s="41"/>
      <c r="G62" s="41"/>
      <c r="H62" s="41"/>
      <c r="I62" s="41"/>
    </row>
    <row r="63" spans="1:9" x14ac:dyDescent="0.25">
      <c r="B63" s="40"/>
      <c r="C63" s="40"/>
      <c r="D63" s="40"/>
      <c r="E63" s="40"/>
      <c r="F63" s="40"/>
      <c r="G63" s="40"/>
      <c r="H63" s="40"/>
      <c r="I63" s="40"/>
    </row>
    <row r="64" spans="1:9" x14ac:dyDescent="0.25">
      <c r="B64" s="17"/>
      <c r="C64" s="17"/>
      <c r="D64" s="16"/>
      <c r="E64" s="16"/>
      <c r="F64" s="16"/>
      <c r="G64" s="17"/>
      <c r="H64" s="17"/>
      <c r="I64" s="42"/>
    </row>
    <row r="65" spans="2:10" x14ac:dyDescent="0.25">
      <c r="B65" s="17"/>
      <c r="C65" s="17"/>
      <c r="D65" s="16"/>
      <c r="E65" s="16"/>
      <c r="F65" s="16"/>
      <c r="G65" s="17"/>
      <c r="H65" s="17"/>
      <c r="I65" s="42"/>
    </row>
    <row r="66" spans="2:10" x14ac:dyDescent="0.25">
      <c r="B66" s="17"/>
      <c r="C66" s="17"/>
      <c r="D66" s="16"/>
      <c r="E66" s="16"/>
      <c r="F66" s="16"/>
      <c r="G66" s="17"/>
      <c r="H66" s="17"/>
      <c r="I66" s="42"/>
    </row>
    <row r="67" spans="2:10" x14ac:dyDescent="0.25">
      <c r="B67" s="17"/>
      <c r="C67" s="17"/>
      <c r="D67" s="16"/>
      <c r="E67" s="16"/>
      <c r="F67" s="16"/>
      <c r="G67" s="17"/>
      <c r="H67" s="17"/>
      <c r="I67" s="42"/>
    </row>
    <row r="68" spans="2:10" x14ac:dyDescent="0.25">
      <c r="B68" s="17"/>
      <c r="C68" s="17"/>
      <c r="D68" s="16"/>
      <c r="E68" s="16"/>
      <c r="F68" s="16"/>
      <c r="G68" s="17"/>
      <c r="H68" s="17"/>
      <c r="I68" s="42"/>
    </row>
    <row r="69" spans="2:10" x14ac:dyDescent="0.25">
      <c r="B69" s="17"/>
      <c r="C69" s="17"/>
      <c r="D69" s="16"/>
      <c r="E69" s="16"/>
      <c r="F69" s="16"/>
      <c r="G69" s="17"/>
      <c r="H69" s="17"/>
      <c r="I69" s="42"/>
    </row>
    <row r="70" spans="2:10" x14ac:dyDescent="0.25">
      <c r="B70" s="17"/>
      <c r="C70" s="17"/>
      <c r="D70" s="16"/>
      <c r="E70" s="16"/>
      <c r="F70" s="16"/>
      <c r="G70" s="17"/>
      <c r="H70" s="17"/>
      <c r="I70" s="42"/>
    </row>
    <row r="71" spans="2:10" x14ac:dyDescent="0.25">
      <c r="B71" s="17"/>
      <c r="C71" s="17"/>
      <c r="D71" s="16"/>
      <c r="E71" s="16"/>
      <c r="F71" s="16"/>
      <c r="G71" s="17"/>
      <c r="H71" s="17"/>
      <c r="I71" s="42"/>
    </row>
    <row r="72" spans="2:10" x14ac:dyDescent="0.25">
      <c r="B72" s="17"/>
      <c r="C72" s="17"/>
      <c r="D72" s="16"/>
      <c r="E72" s="16"/>
      <c r="F72" s="16"/>
      <c r="G72" s="17"/>
      <c r="H72" s="17"/>
      <c r="I72" s="42"/>
    </row>
    <row r="73" spans="2:10" x14ac:dyDescent="0.25">
      <c r="B73" s="17"/>
      <c r="C73" s="17"/>
      <c r="D73" s="16"/>
      <c r="E73" s="16"/>
      <c r="F73" s="16"/>
      <c r="G73" s="17"/>
      <c r="H73" s="17"/>
      <c r="I73" s="42"/>
    </row>
    <row r="74" spans="2:10" x14ac:dyDescent="0.25">
      <c r="B74" s="17"/>
      <c r="C74" s="17"/>
      <c r="D74" s="16"/>
      <c r="E74" s="16"/>
      <c r="F74" s="16"/>
      <c r="G74" s="17"/>
      <c r="H74" s="17"/>
      <c r="I74" s="42"/>
    </row>
    <row r="75" spans="2:10" x14ac:dyDescent="0.25">
      <c r="B75" s="17"/>
      <c r="C75" s="17"/>
      <c r="D75" s="16"/>
      <c r="E75" s="16"/>
      <c r="F75" s="16"/>
      <c r="G75" s="17"/>
      <c r="H75" s="17"/>
      <c r="I75" s="42"/>
    </row>
    <row r="76" spans="2:10" x14ac:dyDescent="0.25">
      <c r="B76" s="17"/>
      <c r="C76" s="17"/>
      <c r="D76" s="43"/>
      <c r="E76" s="43"/>
      <c r="F76" s="43"/>
      <c r="G76" s="43"/>
      <c r="H76" s="43"/>
      <c r="I76" s="44"/>
    </row>
    <row r="77" spans="2:10" x14ac:dyDescent="0.25">
      <c r="B77" s="43"/>
      <c r="C77" s="43"/>
      <c r="D77" s="45"/>
      <c r="E77" s="45"/>
      <c r="F77" s="45"/>
      <c r="G77" s="45"/>
      <c r="H77" s="45"/>
      <c r="I77" s="45"/>
      <c r="J77" s="16"/>
    </row>
    <row r="78" spans="2:10" x14ac:dyDescent="0.25">
      <c r="B78" s="45"/>
      <c r="C78" s="45"/>
      <c r="D78" s="45"/>
      <c r="E78" s="45"/>
      <c r="F78" s="45"/>
      <c r="G78" s="45"/>
      <c r="H78" s="45"/>
      <c r="I78" s="45"/>
      <c r="J78" s="38"/>
    </row>
    <row r="79" spans="2:10" x14ac:dyDescent="0.25">
      <c r="B79" s="45"/>
      <c r="C79" s="45"/>
      <c r="D79" s="46"/>
      <c r="E79" s="46"/>
      <c r="F79" s="46"/>
      <c r="G79" s="46"/>
      <c r="H79" s="46"/>
      <c r="I79" s="46"/>
    </row>
    <row r="80" spans="2:10" x14ac:dyDescent="0.25">
      <c r="B80" s="46"/>
      <c r="C80" s="46"/>
      <c r="D80" s="45"/>
      <c r="E80" s="45"/>
      <c r="F80" s="45"/>
      <c r="G80" s="45"/>
      <c r="H80" s="45"/>
      <c r="I80" s="45"/>
    </row>
    <row r="81" spans="2:3" x14ac:dyDescent="0.25">
      <c r="B81" s="45"/>
      <c r="C81" s="45"/>
    </row>
  </sheetData>
  <mergeCells count="11">
    <mergeCell ref="A4:I4"/>
    <mergeCell ref="A2:I2"/>
    <mergeCell ref="A3:I3"/>
    <mergeCell ref="A49:I49"/>
    <mergeCell ref="A43:B43"/>
    <mergeCell ref="D43:G43"/>
    <mergeCell ref="A44:B44"/>
    <mergeCell ref="D44:G44"/>
    <mergeCell ref="H44:I44"/>
    <mergeCell ref="A48:I48"/>
    <mergeCell ref="H43:I43"/>
  </mergeCells>
  <printOptions horizontalCentered="1"/>
  <pageMargins left="0.23622047244094491" right="0.23622047244094491" top="0.37" bottom="0.25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DE SITUACION 30042025</vt:lpstr>
      <vt:lpstr>ESTADO DE RENDIMIENTO 30042025</vt:lpstr>
      <vt:lpstr>'BALANCE DE SITUACION 30042025'!Área_de_impresión</vt:lpstr>
      <vt:lpstr>'ESTADO DE RENDIMIENTO 30042025'!Área_de_impresión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2025-05-08T17:31:23Z</cp:lastPrinted>
  <dcterms:created xsi:type="dcterms:W3CDTF">2024-08-09T15:39:27Z</dcterms:created>
  <dcterms:modified xsi:type="dcterms:W3CDTF">2025-05-08T17:35:24Z</dcterms:modified>
</cp:coreProperties>
</file>